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Drywall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Medical office interior build-out, 9,500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Partitions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Wall type A: 3-5/8" 20 ga stud, 5/8" Type X each side, to 10' (2,950 SF)</t>
        </is>
      </c>
      <c r="C8" s="8" t="n">
        <v>2950</v>
      </c>
      <c r="D8" s="7" t="inlineStr">
        <is>
          <t>SF</t>
        </is>
      </c>
      <c r="E8" s="9" t="n">
        <v>3.4</v>
      </c>
      <c r="F8" s="9" t="n">
        <v>2.1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Wall type B: 6" 20 ga stud, 1 layer each side, to deck (1,420 SF)</t>
        </is>
      </c>
      <c r="C9" s="8" t="n">
        <v>1420</v>
      </c>
      <c r="D9" s="7" t="inlineStr">
        <is>
          <t>SF</t>
        </is>
      </c>
      <c r="E9" s="9" t="n">
        <v>3.9</v>
      </c>
      <c r="F9" s="9" t="n">
        <v>2.6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Wall type C: furring at exterior, 5/8" board (880 SF)</t>
        </is>
      </c>
      <c r="C10" s="8" t="n">
        <v>880</v>
      </c>
      <c r="D10" s="7" t="inlineStr">
        <is>
          <t>SF</t>
        </is>
      </c>
      <c r="E10" s="9" t="n">
        <v>2.6</v>
      </c>
      <c r="F10" s="9" t="n">
        <v>1.4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Sound attenuation batts, 3-1/2"</t>
        </is>
      </c>
      <c r="C11" s="8" t="n">
        <v>2950</v>
      </c>
      <c r="D11" s="7" t="inlineStr">
        <is>
          <t>SF</t>
        </is>
      </c>
      <c r="E11" s="9" t="n">
        <v>0.45</v>
      </c>
      <c r="F11" s="9" t="n">
        <v>0.62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/>
      <c r="B12" s="10" t="inlineStr">
        <is>
          <t>Subtotal (Partitions)</t>
        </is>
      </c>
      <c r="C12" s="7" t="n"/>
      <c r="D12" s="7" t="n"/>
      <c r="E12" s="7" t="n"/>
      <c r="F12" s="7" t="n"/>
      <c r="G12" s="7" t="n"/>
      <c r="H12" s="7" t="n"/>
      <c r="I12" s="7" t="n"/>
      <c r="J12" s="11">
        <f>SUM(I8:I11)</f>
        <v/>
      </c>
    </row>
    <row r="14">
      <c r="A14" s="5" t="n"/>
      <c r="B14" s="6" t="inlineStr">
        <is>
          <t>Ceilings and Soffits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>
        <v>5</v>
      </c>
      <c r="B15" s="7" t="inlineStr">
        <is>
          <t>Gypsum board ceiling on suspension system</t>
        </is>
      </c>
      <c r="C15" s="8" t="n">
        <v>1150</v>
      </c>
      <c r="D15" s="7" t="inlineStr">
        <is>
          <t>SF</t>
        </is>
      </c>
      <c r="E15" s="9" t="n">
        <v>4.1</v>
      </c>
      <c r="F15" s="9" t="n">
        <v>2.4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Soffit and bulkhead framing with board</t>
        </is>
      </c>
      <c r="C16" s="8" t="n">
        <v>260</v>
      </c>
      <c r="D16" s="7" t="inlineStr">
        <is>
          <t>LF</t>
        </is>
      </c>
      <c r="E16" s="9" t="n">
        <v>18</v>
      </c>
      <c r="F16" s="9" t="n">
        <v>9.5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/>
      <c r="B17" s="10" t="inlineStr">
        <is>
          <t>Subtotal (Ceilings and Soffits)</t>
        </is>
      </c>
      <c r="C17" s="7" t="n"/>
      <c r="D17" s="7" t="n"/>
      <c r="E17" s="7" t="n"/>
      <c r="F17" s="7" t="n"/>
      <c r="G17" s="7" t="n"/>
      <c r="H17" s="7" t="n"/>
      <c r="I17" s="7" t="n"/>
      <c r="J17" s="11">
        <f>SUM(I15:I16)</f>
        <v/>
      </c>
    </row>
    <row r="19">
      <c r="A19" s="5" t="n"/>
      <c r="B19" s="6" t="inlineStr">
        <is>
          <t>Finishing and Accessories</t>
        </is>
      </c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7" t="n">
        <v>7</v>
      </c>
      <c r="B20" s="7" t="inlineStr">
        <is>
          <t>Tape and finish, Level 4</t>
        </is>
      </c>
      <c r="C20" s="8" t="n">
        <v>11800</v>
      </c>
      <c r="D20" s="7" t="inlineStr">
        <is>
          <t>SF</t>
        </is>
      </c>
      <c r="E20" s="9" t="n">
        <v>0.95</v>
      </c>
      <c r="F20" s="9" t="n">
        <v>0.12</v>
      </c>
      <c r="G20" s="9">
        <f>C20*E20</f>
        <v/>
      </c>
      <c r="H20" s="9">
        <f>C20*F20</f>
        <v/>
      </c>
      <c r="I20" s="9">
        <f>G20+H20</f>
        <v/>
      </c>
      <c r="J20" s="7" t="n"/>
    </row>
    <row r="21">
      <c r="A21" s="7" t="n">
        <v>8</v>
      </c>
      <c r="B21" s="7" t="inlineStr">
        <is>
          <t>Corner bead and trims</t>
        </is>
      </c>
      <c r="C21" s="8" t="n">
        <v>980</v>
      </c>
      <c r="D21" s="7" t="inlineStr">
        <is>
          <t>LF</t>
        </is>
      </c>
      <c r="E21" s="9" t="n">
        <v>1.1</v>
      </c>
      <c r="F21" s="9" t="n">
        <v>0.6</v>
      </c>
      <c r="G21" s="9">
        <f>C21*E21</f>
        <v/>
      </c>
      <c r="H21" s="9">
        <f>C21*F21</f>
        <v/>
      </c>
      <c r="I21" s="9">
        <f>G21+H21</f>
        <v/>
      </c>
      <c r="J21" s="7" t="n"/>
    </row>
    <row r="22">
      <c r="A22" s="7" t="n">
        <v>9</v>
      </c>
      <c r="B22" s="7" t="inlineStr">
        <is>
          <t>Deflection track at deck</t>
        </is>
      </c>
      <c r="C22" s="8" t="n">
        <v>640</v>
      </c>
      <c r="D22" s="7" t="inlineStr">
        <is>
          <t>LF</t>
        </is>
      </c>
      <c r="E22" s="9" t="n">
        <v>2.4</v>
      </c>
      <c r="F22" s="9" t="n">
        <v>3.1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/>
      <c r="B23" s="10" t="inlineStr">
        <is>
          <t>Subtotal (Finishing and Accessories)</t>
        </is>
      </c>
      <c r="C23" s="7" t="n"/>
      <c r="D23" s="7" t="n"/>
      <c r="E23" s="7" t="n"/>
      <c r="F23" s="7" t="n"/>
      <c r="G23" s="7" t="n"/>
      <c r="H23" s="7" t="n"/>
      <c r="I23" s="7" t="n"/>
      <c r="J23" s="11">
        <f>SUM(I20:I22)</f>
        <v/>
      </c>
    </row>
    <row r="25">
      <c r="B25" s="3" t="inlineStr">
        <is>
          <t>Subtotal</t>
        </is>
      </c>
      <c r="J25" s="12">
        <f>SUM(J12,J17,J23)</f>
        <v/>
      </c>
    </row>
    <row r="26">
      <c r="B26" s="3" t="inlineStr">
        <is>
          <t>Overhead and Profit</t>
        </is>
      </c>
      <c r="I26" s="13" t="n">
        <v>0.15</v>
      </c>
      <c r="J26" s="12">
        <f>I26*J25</f>
        <v/>
      </c>
    </row>
    <row r="27">
      <c r="B27" s="3" t="inlineStr">
        <is>
          <t>Insurance</t>
        </is>
      </c>
      <c r="I27" s="13" t="n">
        <v>0.05</v>
      </c>
      <c r="J27" s="12">
        <f>I27*J25</f>
        <v/>
      </c>
    </row>
    <row r="28">
      <c r="B28" s="3" t="inlineStr">
        <is>
          <t>Contingency</t>
        </is>
      </c>
      <c r="I28" s="13" t="n">
        <v>0.05</v>
      </c>
      <c r="J28" s="12">
        <f>I28*J25</f>
        <v/>
      </c>
    </row>
    <row r="29">
      <c r="A29" s="14" t="n"/>
      <c r="B29" s="15" t="inlineStr">
        <is>
          <t>Total Suggested Bid</t>
        </is>
      </c>
      <c r="C29" s="14" t="n"/>
      <c r="D29" s="14" t="n"/>
      <c r="E29" s="14" t="n"/>
      <c r="F29" s="14" t="n"/>
      <c r="G29" s="14" t="n"/>
      <c r="H29" s="14" t="n"/>
      <c r="I29" s="14" t="n"/>
      <c r="J29" s="16">
        <f>SUM(J25:J28)</f>
        <v/>
      </c>
    </row>
    <row r="31">
      <c r="B31" s="17" t="inlineStr">
        <is>
          <t>Clarifications (example): prices exclude permits, bonds and sales tax unless shown.</t>
        </is>
      </c>
    </row>
    <row r="32">
      <c r="B32" s="17" t="inlineStr">
        <is>
          <t>Quantities are measured from drawings and listed with units. Unit costs are example rates for illustration.</t>
        </is>
      </c>
    </row>
    <row r="33">
      <c r="B33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Drywall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