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Electrical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Two-story office building, 24,000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Lighting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2x4 LED troffer, recessed (Type A)</t>
        </is>
      </c>
      <c r="C8" s="8" t="n">
        <v>186</v>
      </c>
      <c r="D8" s="7" t="inlineStr">
        <is>
          <t>EA</t>
        </is>
      </c>
      <c r="E8" s="9" t="n">
        <v>62</v>
      </c>
      <c r="F8" s="9" t="n">
        <v>118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6" LED downlight (Type B)</t>
        </is>
      </c>
      <c r="C9" s="8" t="n">
        <v>74</v>
      </c>
      <c r="D9" s="7" t="inlineStr">
        <is>
          <t>EA</t>
        </is>
      </c>
      <c r="E9" s="9" t="n">
        <v>48</v>
      </c>
      <c r="F9" s="9" t="n">
        <v>86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LED wall pack, exterior (Type W)</t>
        </is>
      </c>
      <c r="C10" s="8" t="n">
        <v>14</v>
      </c>
      <c r="D10" s="7" t="inlineStr">
        <is>
          <t>EA</t>
        </is>
      </c>
      <c r="E10" s="9" t="n">
        <v>95</v>
      </c>
      <c r="F10" s="9" t="n">
        <v>210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Exit sign with battery</t>
        </is>
      </c>
      <c r="C11" s="8" t="n">
        <v>22</v>
      </c>
      <c r="D11" s="7" t="inlineStr">
        <is>
          <t>EA</t>
        </is>
      </c>
      <c r="E11" s="9" t="n">
        <v>55</v>
      </c>
      <c r="F11" s="9" t="n">
        <v>75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>
        <v>5</v>
      </c>
      <c r="B12" s="7" t="inlineStr">
        <is>
          <t>Occupancy sensor, ceiling mount</t>
        </is>
      </c>
      <c r="C12" s="8" t="n">
        <v>48</v>
      </c>
      <c r="D12" s="7" t="inlineStr">
        <is>
          <t>EA</t>
        </is>
      </c>
      <c r="E12" s="9" t="n">
        <v>45</v>
      </c>
      <c r="F12" s="9" t="n">
        <v>68</v>
      </c>
      <c r="G12" s="9">
        <f>C12*E12</f>
        <v/>
      </c>
      <c r="H12" s="9">
        <f>C12*F12</f>
        <v/>
      </c>
      <c r="I12" s="9">
        <f>G12+H12</f>
        <v/>
      </c>
      <c r="J12" s="7" t="n"/>
    </row>
    <row r="13">
      <c r="A13" s="7" t="n"/>
      <c r="B13" s="10" t="inlineStr">
        <is>
          <t>Subtotal (Lighting)</t>
        </is>
      </c>
      <c r="C13" s="7" t="n"/>
      <c r="D13" s="7" t="n"/>
      <c r="E13" s="7" t="n"/>
      <c r="F13" s="7" t="n"/>
      <c r="G13" s="7" t="n"/>
      <c r="H13" s="7" t="n"/>
      <c r="I13" s="7" t="n"/>
      <c r="J13" s="11">
        <f>SUM(I8:I12)</f>
        <v/>
      </c>
    </row>
    <row r="15">
      <c r="A15" s="5" t="n"/>
      <c r="B15" s="6" t="inlineStr">
        <is>
          <t>Power and Devices</t>
        </is>
      </c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7" t="n">
        <v>6</v>
      </c>
      <c r="B16" s="7" t="inlineStr">
        <is>
          <t>Duplex receptacle, 20A</t>
        </is>
      </c>
      <c r="C16" s="8" t="n">
        <v>312</v>
      </c>
      <c r="D16" s="7" t="inlineStr">
        <is>
          <t>EA</t>
        </is>
      </c>
      <c r="E16" s="9" t="n">
        <v>38</v>
      </c>
      <c r="F16" s="9" t="n">
        <v>9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GFCI receptacle, 20A</t>
        </is>
      </c>
      <c r="C17" s="8" t="n">
        <v>26</v>
      </c>
      <c r="D17" s="7" t="inlineStr">
        <is>
          <t>EA</t>
        </is>
      </c>
      <c r="E17" s="9" t="n">
        <v>44</v>
      </c>
      <c r="F17" s="9" t="n">
        <v>28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Single-pole switch</t>
        </is>
      </c>
      <c r="C18" s="8" t="n">
        <v>64</v>
      </c>
      <c r="D18" s="7" t="inlineStr">
        <is>
          <t>EA</t>
        </is>
      </c>
      <c r="E18" s="9" t="n">
        <v>32</v>
      </c>
      <c r="F18" s="9" t="n">
        <v>6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>
        <v>9</v>
      </c>
      <c r="B19" s="7" t="inlineStr">
        <is>
          <t>Floor box with power and data</t>
        </is>
      </c>
      <c r="C19" s="8" t="n">
        <v>12</v>
      </c>
      <c r="D19" s="7" t="inlineStr">
        <is>
          <t>EA</t>
        </is>
      </c>
      <c r="E19" s="9" t="n">
        <v>180</v>
      </c>
      <c r="F19" s="9" t="n">
        <v>240</v>
      </c>
      <c r="G19" s="9">
        <f>C19*E19</f>
        <v/>
      </c>
      <c r="H19" s="9">
        <f>C19*F19</f>
        <v/>
      </c>
      <c r="I19" s="9">
        <f>G19+H19</f>
        <v/>
      </c>
      <c r="J19" s="7" t="n"/>
    </row>
    <row r="20">
      <c r="A20" s="7" t="n"/>
      <c r="B20" s="10" t="inlineStr">
        <is>
          <t>Subtotal (Power and Devices)</t>
        </is>
      </c>
      <c r="C20" s="7" t="n"/>
      <c r="D20" s="7" t="n"/>
      <c r="E20" s="7" t="n"/>
      <c r="F20" s="7" t="n"/>
      <c r="G20" s="7" t="n"/>
      <c r="H20" s="7" t="n"/>
      <c r="I20" s="7" t="n"/>
      <c r="J20" s="11">
        <f>SUM(I16:I19)</f>
        <v/>
      </c>
    </row>
    <row r="22">
      <c r="A22" s="5" t="n"/>
      <c r="B22" s="6" t="inlineStr">
        <is>
          <t>Branch Circuits</t>
        </is>
      </c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7" t="n">
        <v>10</v>
      </c>
      <c r="B23" s="7" t="inlineStr">
        <is>
          <t>3/4" EMT with fittings</t>
        </is>
      </c>
      <c r="C23" s="8" t="n">
        <v>6400</v>
      </c>
      <c r="D23" s="7" t="inlineStr">
        <is>
          <t>LF</t>
        </is>
      </c>
      <c r="E23" s="9" t="n">
        <v>4.1</v>
      </c>
      <c r="F23" s="9" t="n">
        <v>1.9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>
        <v>11</v>
      </c>
      <c r="B24" s="7" t="inlineStr">
        <is>
          <t>#12 THHN copper</t>
        </is>
      </c>
      <c r="C24" s="8" t="n">
        <v>21800</v>
      </c>
      <c r="D24" s="7" t="inlineStr">
        <is>
          <t>LF</t>
        </is>
      </c>
      <c r="E24" s="9" t="n">
        <v>0.42</v>
      </c>
      <c r="F24" s="9" t="n">
        <v>0.38</v>
      </c>
      <c r="G24" s="9">
        <f>C24*E24</f>
        <v/>
      </c>
      <c r="H24" s="9">
        <f>C24*F24</f>
        <v/>
      </c>
      <c r="I24" s="9">
        <f>G24+H24</f>
        <v/>
      </c>
      <c r="J24" s="7" t="n"/>
    </row>
    <row r="25">
      <c r="A25" s="7" t="n">
        <v>12</v>
      </c>
      <c r="B25" s="7" t="inlineStr">
        <is>
          <t>MC cable 12/2, drops in walls</t>
        </is>
      </c>
      <c r="C25" s="8" t="n">
        <v>4200</v>
      </c>
      <c r="D25" s="7" t="inlineStr">
        <is>
          <t>LF</t>
        </is>
      </c>
      <c r="E25" s="9" t="n">
        <v>1.3</v>
      </c>
      <c r="F25" s="9" t="n">
        <v>1.1</v>
      </c>
      <c r="G25" s="9">
        <f>C25*E25</f>
        <v/>
      </c>
      <c r="H25" s="9">
        <f>C25*F25</f>
        <v/>
      </c>
      <c r="I25" s="9">
        <f>G25+H25</f>
        <v/>
      </c>
      <c r="J25" s="7" t="n"/>
    </row>
    <row r="26">
      <c r="A26" s="7" t="n"/>
      <c r="B26" s="10" t="inlineStr">
        <is>
          <t>Subtotal (Branch Circuits)</t>
        </is>
      </c>
      <c r="C26" s="7" t="n"/>
      <c r="D26" s="7" t="n"/>
      <c r="E26" s="7" t="n"/>
      <c r="F26" s="7" t="n"/>
      <c r="G26" s="7" t="n"/>
      <c r="H26" s="7" t="n"/>
      <c r="I26" s="7" t="n"/>
      <c r="J26" s="11">
        <f>SUM(I23:I25)</f>
        <v/>
      </c>
    </row>
    <row r="28">
      <c r="A28" s="5" t="n"/>
      <c r="B28" s="6" t="inlineStr">
        <is>
          <t>Distribution</t>
        </is>
      </c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7" t="n">
        <v>13</v>
      </c>
      <c r="B29" s="7" t="inlineStr">
        <is>
          <t>800A main switchboard, 480/277V</t>
        </is>
      </c>
      <c r="C29" s="8" t="n">
        <v>1</v>
      </c>
      <c r="D29" s="7" t="inlineStr">
        <is>
          <t>EA</t>
        </is>
      </c>
      <c r="E29" s="9" t="n">
        <v>4200</v>
      </c>
      <c r="F29" s="9" t="n">
        <v>18500</v>
      </c>
      <c r="G29" s="9">
        <f>C29*E29</f>
        <v/>
      </c>
      <c r="H29" s="9">
        <f>C29*F29</f>
        <v/>
      </c>
      <c r="I29" s="9">
        <f>G29+H29</f>
        <v/>
      </c>
      <c r="J29" s="7" t="n"/>
    </row>
    <row r="30">
      <c r="A30" s="7" t="n">
        <v>14</v>
      </c>
      <c r="B30" s="7" t="inlineStr">
        <is>
          <t>Panelboard 225A, 42 circuit</t>
        </is>
      </c>
      <c r="C30" s="8" t="n">
        <v>6</v>
      </c>
      <c r="D30" s="7" t="inlineStr">
        <is>
          <t>EA</t>
        </is>
      </c>
      <c r="E30" s="9" t="n">
        <v>950</v>
      </c>
      <c r="F30" s="9" t="n">
        <v>3100</v>
      </c>
      <c r="G30" s="9">
        <f>C30*E30</f>
        <v/>
      </c>
      <c r="H30" s="9">
        <f>C30*F30</f>
        <v/>
      </c>
      <c r="I30" s="9">
        <f>G30+H30</f>
        <v/>
      </c>
      <c r="J30" s="7" t="n"/>
    </row>
    <row r="31">
      <c r="A31" s="7" t="n">
        <v>15</v>
      </c>
      <c r="B31" s="7" t="inlineStr">
        <is>
          <t>Dry-type transformer 75 kVA</t>
        </is>
      </c>
      <c r="C31" s="8" t="n">
        <v>2</v>
      </c>
      <c r="D31" s="7" t="inlineStr">
        <is>
          <t>EA</t>
        </is>
      </c>
      <c r="E31" s="9" t="n">
        <v>1100</v>
      </c>
      <c r="F31" s="9" t="n">
        <v>6400</v>
      </c>
      <c r="G31" s="9">
        <f>C31*E31</f>
        <v/>
      </c>
      <c r="H31" s="9">
        <f>C31*F31</f>
        <v/>
      </c>
      <c r="I31" s="9">
        <f>G31+H31</f>
        <v/>
      </c>
      <c r="J31" s="7" t="n"/>
    </row>
    <row r="32">
      <c r="A32" s="7" t="n">
        <v>16</v>
      </c>
      <c r="B32" s="7" t="inlineStr">
        <is>
          <t>Feeder 4#500 kcmil + G in 3" EMT</t>
        </is>
      </c>
      <c r="C32" s="8" t="n">
        <v>260</v>
      </c>
      <c r="D32" s="7" t="inlineStr">
        <is>
          <t>LF</t>
        </is>
      </c>
      <c r="E32" s="9" t="n">
        <v>38</v>
      </c>
      <c r="F32" s="9" t="n">
        <v>64</v>
      </c>
      <c r="G32" s="9">
        <f>C32*E32</f>
        <v/>
      </c>
      <c r="H32" s="9">
        <f>C32*F32</f>
        <v/>
      </c>
      <c r="I32" s="9">
        <f>G32+H32</f>
        <v/>
      </c>
      <c r="J32" s="7" t="n"/>
    </row>
    <row r="33">
      <c r="A33" s="7" t="n"/>
      <c r="B33" s="10" t="inlineStr">
        <is>
          <t>Subtotal (Distribution)</t>
        </is>
      </c>
      <c r="C33" s="7" t="n"/>
      <c r="D33" s="7" t="n"/>
      <c r="E33" s="7" t="n"/>
      <c r="F33" s="7" t="n"/>
      <c r="G33" s="7" t="n"/>
      <c r="H33" s="7" t="n"/>
      <c r="I33" s="7" t="n"/>
      <c r="J33" s="11">
        <f>SUM(I29:I32)</f>
        <v/>
      </c>
    </row>
    <row r="35">
      <c r="B35" s="3" t="inlineStr">
        <is>
          <t>Subtotal</t>
        </is>
      </c>
      <c r="J35" s="12">
        <f>SUM(J13,J20,J26,J33)</f>
        <v/>
      </c>
    </row>
    <row r="36">
      <c r="B36" s="3" t="inlineStr">
        <is>
          <t>Overhead and Profit</t>
        </is>
      </c>
      <c r="I36" s="13" t="n">
        <v>0.15</v>
      </c>
      <c r="J36" s="12">
        <f>I36*J35</f>
        <v/>
      </c>
    </row>
    <row r="37">
      <c r="B37" s="3" t="inlineStr">
        <is>
          <t>Insurance</t>
        </is>
      </c>
      <c r="I37" s="13" t="n">
        <v>0.05</v>
      </c>
      <c r="J37" s="12">
        <f>I37*J35</f>
        <v/>
      </c>
    </row>
    <row r="38">
      <c r="B38" s="3" t="inlineStr">
        <is>
          <t>Contingency</t>
        </is>
      </c>
      <c r="I38" s="13" t="n">
        <v>0.05</v>
      </c>
      <c r="J38" s="12">
        <f>I38*J35</f>
        <v/>
      </c>
    </row>
    <row r="39">
      <c r="A39" s="14" t="n"/>
      <c r="B39" s="15" t="inlineStr">
        <is>
          <t>Total Suggested Bid</t>
        </is>
      </c>
      <c r="C39" s="14" t="n"/>
      <c r="D39" s="14" t="n"/>
      <c r="E39" s="14" t="n"/>
      <c r="F39" s="14" t="n"/>
      <c r="G39" s="14" t="n"/>
      <c r="H39" s="14" t="n"/>
      <c r="I39" s="14" t="n"/>
      <c r="J39" s="16">
        <f>SUM(J35:J38)</f>
        <v/>
      </c>
    </row>
    <row r="41">
      <c r="B41" s="17" t="inlineStr">
        <is>
          <t>Clarifications (example): prices exclude permits, bonds and sales tax unless shown.</t>
        </is>
      </c>
    </row>
    <row r="42">
      <c r="B42" s="17" t="inlineStr">
        <is>
          <t>Quantities are measured from drawings and listed with units. Unit costs are example rates for illustration.</t>
        </is>
      </c>
    </row>
    <row r="43">
      <c r="B43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Electrical Estimate</dc:title>
  <dcterms:created xmlns:dcterms="http://purl.org/dc/terms/" xmlns:xsi="http://www.w3.org/2001/XMLSchema-instance" xsi:type="dcterms:W3CDTF">2026-11-01T15:07:20Z</dcterms:created>
  <dcterms:modified xmlns:dcterms="http://purl.org/dc/terms/" xmlns:xsi="http://www.w3.org/2001/XMLSchema-instance" xsi:type="dcterms:W3CDTF">2026-11-01T15:07:20Z</dcterms:modified>
</cp:coreProperties>
</file>